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30" yWindow="-60" windowWidth="29040" windowHeight="15660"/>
  </bookViews>
  <sheets>
    <sheet name="73-1-3" sheetId="3" r:id="rId1"/>
  </sheets>
  <definedNames>
    <definedName name="_xlnm._FilterDatabase" localSheetId="0" hidden="1">'73-1-3'!$B$6:$Z$9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3" i="3" l="1"/>
  <c r="W33" i="3"/>
  <c r="V33" i="3"/>
  <c r="U33" i="3"/>
  <c r="T33" i="3"/>
  <c r="S33" i="3"/>
  <c r="R33" i="3"/>
  <c r="Q33" i="3"/>
  <c r="P33" i="3"/>
  <c r="O33" i="3"/>
  <c r="N33" i="3"/>
  <c r="M33" i="3"/>
  <c r="L33" i="3"/>
  <c r="J33" i="3"/>
  <c r="I33" i="3"/>
  <c r="K33" i="3"/>
  <c r="X16" i="3" l="1"/>
  <c r="X12" i="3" l="1"/>
  <c r="P12" i="3"/>
  <c r="M12" i="3"/>
  <c r="J12" i="3"/>
  <c r="X10" i="3"/>
  <c r="X11" i="3"/>
  <c r="X9" i="3"/>
  <c r="P9" i="3"/>
  <c r="M9" i="3"/>
  <c r="J9" i="3"/>
  <c r="M11" i="3" l="1"/>
  <c r="M10" i="3"/>
  <c r="J10" i="3"/>
  <c r="J11" i="3"/>
  <c r="P10" i="3"/>
  <c r="P11" i="3"/>
</calcChain>
</file>

<file path=xl/sharedStrings.xml><?xml version="1.0" encoding="utf-8"?>
<sst xmlns="http://schemas.openxmlformats.org/spreadsheetml/2006/main" count="218" uniqueCount="84">
  <si>
    <t>Инициатор (наименование товара, ДЗО)</t>
  </si>
  <si>
    <t>Код ЕНС ТРУ</t>
  </si>
  <si>
    <t>Наименование ТРУ</t>
  </si>
  <si>
    <t>Краткая характеристика</t>
  </si>
  <si>
    <t>Единица измерения</t>
  </si>
  <si>
    <t>Кол-во объём</t>
  </si>
  <si>
    <t>Цена за единицу, тенге без НДС</t>
  </si>
  <si>
    <t>Сумма, выделения для закупок, без учета НДС</t>
  </si>
  <si>
    <t>Примечание</t>
  </si>
  <si>
    <t>№
п/п</t>
  </si>
  <si>
    <t>Приложение №1</t>
  </si>
  <si>
    <t>к Процедуре</t>
  </si>
  <si>
    <t>Дополнительная характеристика</t>
  </si>
  <si>
    <t>Основание (ссылка на  номер пункта Порядка)</t>
  </si>
  <si>
    <t>Штука</t>
  </si>
  <si>
    <t>Услуги:</t>
  </si>
  <si>
    <t>ОМиС</t>
  </si>
  <si>
    <t>495011.100.000000</t>
  </si>
  <si>
    <t>Услуги транспортирования по трубопроводам сырой нефти</t>
  </si>
  <si>
    <t>Предоставление услуг по транспортировке сырой нефти - АО "КазТрансОйл" (TR)</t>
  </si>
  <si>
    <t>4-1-73</t>
  </si>
  <si>
    <t>Договор с АО "КазТрансОйл"</t>
  </si>
  <si>
    <t>Общая сумма, выделения для закупок, без учета НДС</t>
  </si>
  <si>
    <t>Предоставление услуг по транспортировке сырой нефти - ТОО "МунайТас"</t>
  </si>
  <si>
    <t>Предоставление услуг по транспортировке сырой нефти - ТОО "Казахстанско-Китайский Трубопровод"</t>
  </si>
  <si>
    <t>Договор с ТОО "Казахстанско-Китайский Трубопровод"</t>
  </si>
  <si>
    <t>Договор с ТОО "МунайТас"</t>
  </si>
  <si>
    <t>Предоставление услуг по транспортировке сырой нефти через территории других государств и вознаграждение за операторскую деятельность - АО "КазТрансОйл" (EX)</t>
  </si>
  <si>
    <t>МЭД</t>
  </si>
  <si>
    <t>351110.100.000000</t>
  </si>
  <si>
    <t>Электроэнергия</t>
  </si>
  <si>
    <t>для собственного потребления</t>
  </si>
  <si>
    <t>Покупка электрической энергии</t>
  </si>
  <si>
    <t>кВт/ч</t>
  </si>
  <si>
    <t>351110.100.000011</t>
  </si>
  <si>
    <t>для покрытия дисбаланса</t>
  </si>
  <si>
    <t>Покупка балансирующей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</si>
  <si>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</si>
  <si>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</si>
  <si>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МВт</t>
  </si>
  <si>
    <t>3-1-73</t>
  </si>
  <si>
    <t>Договор с Единым закупщиком 
(ТОО "РФЦ по ВИЭ")</t>
  </si>
  <si>
    <t>Договор с РЦ БРЭ
(АО "КОРЭМ")</t>
  </si>
  <si>
    <t>Договор с Рынком мощности
(ТОО "РФЦ по ВИЭ")</t>
  </si>
  <si>
    <t>ЦБ</t>
  </si>
  <si>
    <t>692010.000.000002</t>
  </si>
  <si>
    <t>Услуги по аудиту финансовой отчетности для АО «ОзенМунайГаз»</t>
  </si>
  <si>
    <t>6-1-73</t>
  </si>
  <si>
    <t>Товарищество с ограниченной ответственностью «ПрайсуотерхаусКуперс»</t>
  </si>
  <si>
    <t xml:space="preserve">Перечень закупок ТРУ АО «Озенмунайгаз», </t>
  </si>
  <si>
    <t>приобретаемых с применением  статьи 73 Порядка осуществления закупок</t>
  </si>
  <si>
    <t>ДТРС</t>
  </si>
  <si>
    <t>242012.200.010026</t>
  </si>
  <si>
    <t>Труба насосно-компрессорная</t>
  </si>
  <si>
    <t>стальная, диаметр 51-100 мм</t>
  </si>
  <si>
    <t>Труба НКТ 60х5-Д гладкая</t>
  </si>
  <si>
    <t>Тонна</t>
  </si>
  <si>
    <t>14-1-73</t>
  </si>
  <si>
    <t>Договор с ТОО "Каскор-Машзавод"</t>
  </si>
  <si>
    <t>Труба НКТ 73х5,5-Д В</t>
  </si>
  <si>
    <t>Труба НКТ 73х5,5-Д гладкая</t>
  </si>
  <si>
    <t>Труба НКТ 89х6,5-Д гладкая</t>
  </si>
  <si>
    <t>Труба НКТ 73х5,5-Д гладкая с защитным покрытием</t>
  </si>
  <si>
    <t>Труба НКТ 89х6,5-Д гладкая с защитным покрытием</t>
  </si>
  <si>
    <t>281220.900.000028</t>
  </si>
  <si>
    <t>Штанга</t>
  </si>
  <si>
    <t>для глубинного штангового насоса</t>
  </si>
  <si>
    <t>Штанга ШН 19-8000-Д</t>
  </si>
  <si>
    <t>Штанга ШН 22-8000-Д</t>
  </si>
  <si>
    <t>Штанга ШН 19-8000-Д со скреб./цент.</t>
  </si>
  <si>
    <t>Штанга ШН 22-8000-Д со скреб./цент.</t>
  </si>
  <si>
    <t>Штанга ШН 22-500-Д</t>
  </si>
  <si>
    <t>Штанга ШН 22-1000-Д</t>
  </si>
  <si>
    <t>Штанга ШН 22-1500-Д</t>
  </si>
  <si>
    <t>Штанга ШН 22-2000-Д</t>
  </si>
  <si>
    <t>282113.600.000025</t>
  </si>
  <si>
    <t>Нагреватель устьевой</t>
  </si>
  <si>
    <t>для нагрева нефти и нефтяной эмульсии</t>
  </si>
  <si>
    <t>Печь УН-0.2М3 с теплоизоляцией</t>
  </si>
  <si>
    <t>282112.900.000023</t>
  </si>
  <si>
    <t>Подогреватель путевой</t>
  </si>
  <si>
    <t>с промежуточным теплоносителем</t>
  </si>
  <si>
    <t>Подогреватель путевой ПП-0,63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</si>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</sst>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4" fontId="6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2" fillId="0" borderId="10" xfId="0" applyFont="1" applyBorder="1" applyAlignment="1">
      <alignment horizontal="center" vertical="center" wrapText="1"/>
    </xf>
    <xf numFmtId="3" fontId="1" fillId="0" borderId="0" xfId="0" applyNumberFormat="1" applyFont="1" applyAlignment="1">
      <alignment vertical="top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" fontId="1" fillId="0" borderId="29" xfId="0" applyNumberFormat="1" applyFont="1" applyBorder="1" applyAlignment="1">
      <alignment horizontal="center" vertical="center"/>
    </xf>
    <xf numFmtId="164" fontId="1" fillId="0" borderId="15" xfId="2" applyFont="1" applyFill="1" applyBorder="1" applyAlignment="1">
      <alignment horizontal="center" vertical="center"/>
    </xf>
    <xf numFmtId="164" fontId="1" fillId="0" borderId="1" xfId="2" applyFont="1" applyFill="1" applyBorder="1" applyAlignment="1">
      <alignment horizontal="center" vertical="center"/>
    </xf>
    <xf numFmtId="164" fontId="1" fillId="0" borderId="16" xfId="2" applyFont="1" applyFill="1" applyBorder="1" applyAlignment="1">
      <alignment horizontal="center" vertical="center"/>
    </xf>
    <xf numFmtId="164" fontId="2" fillId="0" borderId="30" xfId="2" applyFont="1" applyFill="1" applyBorder="1" applyAlignment="1">
      <alignment horizontal="center" vertical="center"/>
    </xf>
    <xf numFmtId="4" fontId="1" fillId="0" borderId="31" xfId="0" applyNumberFormat="1" applyFont="1" applyBorder="1" applyAlignment="1">
      <alignment horizontal="center" vertical="center"/>
    </xf>
    <xf numFmtId="164" fontId="1" fillId="0" borderId="32" xfId="2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top"/>
    </xf>
    <xf numFmtId="0" fontId="2" fillId="0" borderId="34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39"/>
  <sheetViews>
    <sheetView tabSelected="1" zoomScale="85" zoomScaleNormal="85" workbookViewId="0">
      <pane xSplit="1" ySplit="6" topLeftCell="B17" activePane="bottomRight" state="frozen"/>
      <selection pane="topRight" activeCell="B1" sqref="B1"/>
      <selection pane="bottomLeft" activeCell="A7" sqref="A7"/>
      <selection pane="bottomRight" activeCell="I21" sqref="I21"/>
    </sheetView>
  </sheetViews>
  <sheetFormatPr defaultRowHeight="15" x14ac:dyDescent="0.25"/>
  <cols>
    <col min="1" max="1" width="5.42578125" style="1" customWidth="1"/>
    <col min="2" max="2" width="4.140625" style="1" bestFit="1" customWidth="1"/>
    <col min="3" max="3" width="18.140625" style="1" customWidth="1"/>
    <col min="4" max="4" width="17.5703125" style="1" bestFit="1" customWidth="1"/>
    <col min="5" max="5" width="28" style="1" bestFit="1" customWidth="1"/>
    <col min="6" max="6" width="24.5703125" style="1" customWidth="1"/>
    <col min="7" max="7" width="42.140625" style="1" customWidth="1"/>
    <col min="8" max="8" width="11.5703125" style="1" customWidth="1"/>
    <col min="9" max="9" width="18" style="1" customWidth="1"/>
    <col min="10" max="10" width="19.5703125" style="1" bestFit="1" customWidth="1"/>
    <col min="11" max="11" width="21.5703125" style="1" customWidth="1"/>
    <col min="12" max="12" width="13.28515625" style="1" bestFit="1" customWidth="1"/>
    <col min="13" max="13" width="23" style="1" bestFit="1" customWidth="1"/>
    <col min="14" max="14" width="23.5703125" style="1" bestFit="1" customWidth="1"/>
    <col min="15" max="15" width="13.28515625" style="1" bestFit="1" customWidth="1"/>
    <col min="16" max="24" width="21.5703125" style="1" customWidth="1"/>
    <col min="25" max="25" width="12.42578125" style="1" customWidth="1"/>
    <col min="26" max="26" width="40.85546875" style="1" customWidth="1"/>
    <col min="27" max="16384" width="9.140625" style="1"/>
  </cols>
  <sheetData>
    <row r="1" spans="2:26" x14ac:dyDescent="0.25">
      <c r="Z1" s="2" t="s">
        <v>10</v>
      </c>
    </row>
    <row r="2" spans="2:26" x14ac:dyDescent="0.25">
      <c r="Z2" s="2" t="s">
        <v>11</v>
      </c>
    </row>
    <row r="3" spans="2:26" x14ac:dyDescent="0.25">
      <c r="B3" s="58" t="s">
        <v>49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2:26" ht="15.75" thickBot="1" x14ac:dyDescent="0.3">
      <c r="B4" s="58" t="s">
        <v>50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2:26" ht="15.75" customHeight="1" x14ac:dyDescent="0.25">
      <c r="B5" s="59" t="s">
        <v>9</v>
      </c>
      <c r="C5" s="61" t="s">
        <v>0</v>
      </c>
      <c r="D5" s="61" t="s">
        <v>1</v>
      </c>
      <c r="E5" s="61" t="s">
        <v>2</v>
      </c>
      <c r="F5" s="61" t="s">
        <v>3</v>
      </c>
      <c r="G5" s="61" t="s">
        <v>12</v>
      </c>
      <c r="H5" s="63" t="s">
        <v>4</v>
      </c>
      <c r="I5" s="53">
        <v>2025</v>
      </c>
      <c r="J5" s="54"/>
      <c r="K5" s="55"/>
      <c r="L5" s="53">
        <v>2026</v>
      </c>
      <c r="M5" s="54"/>
      <c r="N5" s="55"/>
      <c r="O5" s="53">
        <v>2027</v>
      </c>
      <c r="P5" s="54"/>
      <c r="Q5" s="55"/>
      <c r="R5" s="50">
        <v>2028</v>
      </c>
      <c r="S5" s="51"/>
      <c r="T5" s="52"/>
      <c r="U5" s="50">
        <v>2029</v>
      </c>
      <c r="V5" s="51"/>
      <c r="W5" s="52"/>
      <c r="X5" s="56" t="s">
        <v>22</v>
      </c>
      <c r="Y5" s="65" t="s">
        <v>13</v>
      </c>
      <c r="Z5" s="67" t="s">
        <v>8</v>
      </c>
    </row>
    <row r="6" spans="2:26" ht="43.5" thickBot="1" x14ac:dyDescent="0.3">
      <c r="B6" s="60"/>
      <c r="C6" s="62"/>
      <c r="D6" s="62"/>
      <c r="E6" s="62"/>
      <c r="F6" s="62"/>
      <c r="G6" s="62"/>
      <c r="H6" s="64"/>
      <c r="I6" s="17" t="s">
        <v>5</v>
      </c>
      <c r="J6" s="18" t="s">
        <v>6</v>
      </c>
      <c r="K6" s="19" t="s">
        <v>7</v>
      </c>
      <c r="L6" s="17" t="s">
        <v>5</v>
      </c>
      <c r="M6" s="18" t="s">
        <v>6</v>
      </c>
      <c r="N6" s="19" t="s">
        <v>7</v>
      </c>
      <c r="O6" s="17" t="s">
        <v>5</v>
      </c>
      <c r="P6" s="18" t="s">
        <v>6</v>
      </c>
      <c r="Q6" s="19" t="s">
        <v>7</v>
      </c>
      <c r="R6" s="47" t="s">
        <v>5</v>
      </c>
      <c r="S6" s="48" t="s">
        <v>6</v>
      </c>
      <c r="T6" s="49" t="s">
        <v>7</v>
      </c>
      <c r="U6" s="47" t="s">
        <v>5</v>
      </c>
      <c r="V6" s="48" t="s">
        <v>6</v>
      </c>
      <c r="W6" s="49" t="s">
        <v>7</v>
      </c>
      <c r="X6" s="57"/>
      <c r="Y6" s="66"/>
      <c r="Z6" s="68"/>
    </row>
    <row r="7" spans="2:26" ht="15.75" thickBot="1" x14ac:dyDescent="0.3">
      <c r="B7" s="28">
        <v>1</v>
      </c>
      <c r="C7" s="29">
        <v>2</v>
      </c>
      <c r="D7" s="29">
        <v>3</v>
      </c>
      <c r="E7" s="33">
        <v>4</v>
      </c>
      <c r="F7" s="29">
        <v>5</v>
      </c>
      <c r="G7" s="29">
        <v>6</v>
      </c>
      <c r="H7" s="9">
        <v>7</v>
      </c>
      <c r="I7" s="28">
        <v>8</v>
      </c>
      <c r="J7" s="29">
        <v>9</v>
      </c>
      <c r="K7" s="4">
        <v>10</v>
      </c>
      <c r="L7" s="28">
        <v>11</v>
      </c>
      <c r="M7" s="29">
        <v>12</v>
      </c>
      <c r="N7" s="4">
        <v>13</v>
      </c>
      <c r="O7" s="28">
        <v>14</v>
      </c>
      <c r="P7" s="29">
        <v>15</v>
      </c>
      <c r="Q7" s="4">
        <v>16</v>
      </c>
      <c r="R7" s="4"/>
      <c r="S7" s="4"/>
      <c r="T7" s="4"/>
      <c r="U7" s="4"/>
      <c r="V7" s="4"/>
      <c r="W7" s="4"/>
      <c r="X7" s="3">
        <v>17</v>
      </c>
      <c r="Y7" s="28">
        <v>18</v>
      </c>
      <c r="Z7" s="4">
        <v>19</v>
      </c>
    </row>
    <row r="8" spans="2:26" ht="15" customHeight="1" x14ac:dyDescent="0.25">
      <c r="B8" s="20"/>
      <c r="C8" s="24"/>
      <c r="D8" s="25"/>
      <c r="E8" s="21" t="s">
        <v>15</v>
      </c>
      <c r="F8" s="25"/>
      <c r="G8" s="25"/>
      <c r="H8" s="30"/>
      <c r="I8" s="35"/>
      <c r="J8" s="26"/>
      <c r="K8" s="36"/>
      <c r="L8" s="35"/>
      <c r="M8" s="26"/>
      <c r="N8" s="36"/>
      <c r="O8" s="35"/>
      <c r="P8" s="26"/>
      <c r="Q8" s="36"/>
      <c r="R8" s="45"/>
      <c r="S8" s="45"/>
      <c r="T8" s="45"/>
      <c r="U8" s="45"/>
      <c r="V8" s="45"/>
      <c r="W8" s="45"/>
      <c r="X8" s="40"/>
      <c r="Y8" s="38"/>
      <c r="Z8" s="27"/>
    </row>
    <row r="9" spans="2:26" s="6" customFormat="1" ht="75" x14ac:dyDescent="0.25">
      <c r="B9" s="14">
        <v>1</v>
      </c>
      <c r="C9" s="5" t="s">
        <v>16</v>
      </c>
      <c r="D9" s="7" t="s">
        <v>17</v>
      </c>
      <c r="E9" s="11" t="s">
        <v>18</v>
      </c>
      <c r="F9" s="12" t="s">
        <v>18</v>
      </c>
      <c r="G9" s="13" t="s">
        <v>27</v>
      </c>
      <c r="H9" s="31">
        <v>1</v>
      </c>
      <c r="I9" s="41">
        <v>1</v>
      </c>
      <c r="J9" s="42">
        <f>K9</f>
        <v>18135670613.272999</v>
      </c>
      <c r="K9" s="43">
        <v>18135670613.272999</v>
      </c>
      <c r="L9" s="41">
        <v>1</v>
      </c>
      <c r="M9" s="42">
        <f>N9</f>
        <v>18089961390.468998</v>
      </c>
      <c r="N9" s="43">
        <v>18089961390.468998</v>
      </c>
      <c r="O9" s="41">
        <v>1</v>
      </c>
      <c r="P9" s="42">
        <f>Q9</f>
        <v>18725320323.384899</v>
      </c>
      <c r="Q9" s="43">
        <v>18725320323.384899</v>
      </c>
      <c r="R9" s="46"/>
      <c r="S9" s="46"/>
      <c r="T9" s="46"/>
      <c r="U9" s="46"/>
      <c r="V9" s="46"/>
      <c r="W9" s="46"/>
      <c r="X9" s="44">
        <f>K9+N9+Q9</f>
        <v>54950952327.126892</v>
      </c>
      <c r="Y9" s="39" t="s">
        <v>20</v>
      </c>
      <c r="Z9" s="15" t="s">
        <v>21</v>
      </c>
    </row>
    <row r="10" spans="2:26" s="6" customFormat="1" ht="45" customHeight="1" x14ac:dyDescent="0.25">
      <c r="B10" s="14">
        <v>2</v>
      </c>
      <c r="C10" s="5" t="s">
        <v>16</v>
      </c>
      <c r="D10" s="7" t="s">
        <v>17</v>
      </c>
      <c r="E10" s="11" t="s">
        <v>18</v>
      </c>
      <c r="F10" s="12" t="s">
        <v>18</v>
      </c>
      <c r="G10" s="13" t="s">
        <v>19</v>
      </c>
      <c r="H10" s="31">
        <v>1</v>
      </c>
      <c r="I10" s="41">
        <v>1</v>
      </c>
      <c r="J10" s="42">
        <f t="shared" ref="J10:J12" si="0">K10</f>
        <v>41096546965.746796</v>
      </c>
      <c r="K10" s="43">
        <v>41096546965.746796</v>
      </c>
      <c r="L10" s="41">
        <v>1</v>
      </c>
      <c r="M10" s="42">
        <f t="shared" ref="M10:M12" si="1">N10</f>
        <v>49668321727.569595</v>
      </c>
      <c r="N10" s="43">
        <v>49668321727.569595</v>
      </c>
      <c r="O10" s="41">
        <v>1</v>
      </c>
      <c r="P10" s="42">
        <f t="shared" ref="P10:P12" si="2">Q10</f>
        <v>52386604303.878593</v>
      </c>
      <c r="Q10" s="43">
        <v>52386604303.878593</v>
      </c>
      <c r="R10" s="46"/>
      <c r="S10" s="46"/>
      <c r="T10" s="46"/>
      <c r="U10" s="46"/>
      <c r="V10" s="46"/>
      <c r="W10" s="46"/>
      <c r="X10" s="44">
        <f t="shared" ref="X10:X11" si="3">K10+N10+Q10</f>
        <v>143151472997.19498</v>
      </c>
      <c r="Y10" s="39" t="s">
        <v>20</v>
      </c>
      <c r="Z10" s="15" t="s">
        <v>21</v>
      </c>
    </row>
    <row r="11" spans="2:26" s="6" customFormat="1" ht="45" customHeight="1" x14ac:dyDescent="0.25">
      <c r="B11" s="14">
        <v>3</v>
      </c>
      <c r="C11" s="5" t="s">
        <v>16</v>
      </c>
      <c r="D11" s="7" t="s">
        <v>17</v>
      </c>
      <c r="E11" s="11" t="s">
        <v>18</v>
      </c>
      <c r="F11" s="12" t="s">
        <v>18</v>
      </c>
      <c r="G11" s="13" t="s">
        <v>23</v>
      </c>
      <c r="H11" s="31">
        <v>1</v>
      </c>
      <c r="I11" s="41">
        <v>1</v>
      </c>
      <c r="J11" s="42">
        <f t="shared" si="0"/>
        <v>253835858.40000001</v>
      </c>
      <c r="K11" s="43">
        <v>253835858.40000001</v>
      </c>
      <c r="L11" s="41">
        <v>1</v>
      </c>
      <c r="M11" s="42">
        <f t="shared" si="1"/>
        <v>253835858.40000001</v>
      </c>
      <c r="N11" s="43">
        <v>253835858.40000001</v>
      </c>
      <c r="O11" s="41">
        <v>1</v>
      </c>
      <c r="P11" s="42">
        <f t="shared" si="2"/>
        <v>253835858.40000001</v>
      </c>
      <c r="Q11" s="43">
        <v>253835858.40000001</v>
      </c>
      <c r="R11" s="46"/>
      <c r="S11" s="46"/>
      <c r="T11" s="46"/>
      <c r="U11" s="46"/>
      <c r="V11" s="46"/>
      <c r="W11" s="46"/>
      <c r="X11" s="44">
        <f t="shared" si="3"/>
        <v>761507575.20000005</v>
      </c>
      <c r="Y11" s="39" t="s">
        <v>20</v>
      </c>
      <c r="Z11" s="15" t="s">
        <v>26</v>
      </c>
    </row>
    <row r="12" spans="2:26" s="6" customFormat="1" ht="45" customHeight="1" x14ac:dyDescent="0.25">
      <c r="B12" s="14">
        <v>4</v>
      </c>
      <c r="C12" s="5" t="s">
        <v>16</v>
      </c>
      <c r="D12" s="7" t="s">
        <v>17</v>
      </c>
      <c r="E12" s="11" t="s">
        <v>18</v>
      </c>
      <c r="F12" s="12" t="s">
        <v>18</v>
      </c>
      <c r="G12" s="13" t="s">
        <v>24</v>
      </c>
      <c r="H12" s="31">
        <v>1</v>
      </c>
      <c r="I12" s="41">
        <v>1</v>
      </c>
      <c r="J12" s="42">
        <f t="shared" si="0"/>
        <v>385095894.48000002</v>
      </c>
      <c r="K12" s="43">
        <v>385095894.48000002</v>
      </c>
      <c r="L12" s="41">
        <v>1</v>
      </c>
      <c r="M12" s="42">
        <f t="shared" si="1"/>
        <v>385095894.48000002</v>
      </c>
      <c r="N12" s="43">
        <v>385095894.48000002</v>
      </c>
      <c r="O12" s="41">
        <v>1</v>
      </c>
      <c r="P12" s="42">
        <f t="shared" si="2"/>
        <v>385095894.48000002</v>
      </c>
      <c r="Q12" s="43">
        <v>385095894.48000002</v>
      </c>
      <c r="R12" s="46"/>
      <c r="S12" s="46"/>
      <c r="T12" s="46"/>
      <c r="U12" s="46"/>
      <c r="V12" s="46"/>
      <c r="W12" s="46"/>
      <c r="X12" s="44">
        <f t="shared" ref="X12" si="4">K12+N12+Q12</f>
        <v>1155287683.4400001</v>
      </c>
      <c r="Y12" s="39" t="s">
        <v>20</v>
      </c>
      <c r="Z12" s="15" t="s">
        <v>25</v>
      </c>
    </row>
    <row r="13" spans="2:26" s="6" customFormat="1" ht="45" customHeight="1" x14ac:dyDescent="0.25">
      <c r="B13" s="14">
        <v>5</v>
      </c>
      <c r="C13" s="5" t="s">
        <v>28</v>
      </c>
      <c r="D13" s="7" t="s">
        <v>29</v>
      </c>
      <c r="E13" s="11" t="s">
        <v>30</v>
      </c>
      <c r="F13" s="12" t="s">
        <v>31</v>
      </c>
      <c r="G13" s="13" t="s">
        <v>32</v>
      </c>
      <c r="H13" s="31" t="s">
        <v>33</v>
      </c>
      <c r="I13" s="41">
        <v>792726741</v>
      </c>
      <c r="J13" s="42">
        <v>17.14405</v>
      </c>
      <c r="K13" s="43">
        <v>13590546884.04105</v>
      </c>
      <c r="L13" s="41"/>
      <c r="M13" s="42"/>
      <c r="N13" s="43"/>
      <c r="O13" s="41"/>
      <c r="P13" s="42"/>
      <c r="Q13" s="43"/>
      <c r="R13" s="46"/>
      <c r="S13" s="46"/>
      <c r="T13" s="46"/>
      <c r="U13" s="46"/>
      <c r="V13" s="46"/>
      <c r="W13" s="46"/>
      <c r="X13" s="44">
        <v>13590546884.04105</v>
      </c>
      <c r="Y13" s="39" t="s">
        <v>40</v>
      </c>
      <c r="Z13" s="15" t="s">
        <v>41</v>
      </c>
    </row>
    <row r="14" spans="2:26" s="6" customFormat="1" ht="45" customHeight="1" x14ac:dyDescent="0.25">
      <c r="B14" s="14">
        <v>6</v>
      </c>
      <c r="C14" s="5" t="s">
        <v>28</v>
      </c>
      <c r="D14" s="7" t="s">
        <v>34</v>
      </c>
      <c r="E14" s="11" t="s">
        <v>30</v>
      </c>
      <c r="F14" s="12" t="s">
        <v>35</v>
      </c>
      <c r="G14" s="13" t="s">
        <v>36</v>
      </c>
      <c r="H14" s="31" t="s">
        <v>33</v>
      </c>
      <c r="I14" s="41"/>
      <c r="J14" s="42"/>
      <c r="K14" s="43">
        <v>1378492412.55</v>
      </c>
      <c r="L14" s="41"/>
      <c r="M14" s="42"/>
      <c r="N14" s="43"/>
      <c r="O14" s="41"/>
      <c r="P14" s="42"/>
      <c r="Q14" s="43"/>
      <c r="R14" s="46"/>
      <c r="S14" s="46"/>
      <c r="T14" s="46"/>
      <c r="U14" s="46"/>
      <c r="V14" s="46"/>
      <c r="W14" s="46"/>
      <c r="X14" s="44">
        <v>1378492412.55</v>
      </c>
      <c r="Y14" s="39" t="s">
        <v>40</v>
      </c>
      <c r="Z14" s="15" t="s">
        <v>42</v>
      </c>
    </row>
    <row r="15" spans="2:26" s="6" customFormat="1" ht="45" customHeight="1" x14ac:dyDescent="0.25">
      <c r="B15" s="14">
        <v>7</v>
      </c>
      <c r="C15" s="5" t="s">
        <v>28</v>
      </c>
      <c r="D15" s="7" t="s">
        <v>37</v>
      </c>
      <c r="E15" s="11" t="s">
        <v>38</v>
      </c>
      <c r="F15" s="12" t="s">
        <v>38</v>
      </c>
      <c r="G15" s="13" t="s">
        <v>38</v>
      </c>
      <c r="H15" s="31" t="s">
        <v>39</v>
      </c>
      <c r="I15" s="41">
        <v>1116</v>
      </c>
      <c r="J15" s="42">
        <v>1325041.582607527</v>
      </c>
      <c r="K15" s="43">
        <v>1478746406.1900001</v>
      </c>
      <c r="L15" s="41"/>
      <c r="M15" s="42"/>
      <c r="N15" s="43"/>
      <c r="O15" s="41"/>
      <c r="P15" s="42"/>
      <c r="Q15" s="43"/>
      <c r="R15" s="46"/>
      <c r="S15" s="46"/>
      <c r="T15" s="46"/>
      <c r="U15" s="46"/>
      <c r="V15" s="46"/>
      <c r="W15" s="46"/>
      <c r="X15" s="44">
        <v>1478746406.1900001</v>
      </c>
      <c r="Y15" s="39" t="s">
        <v>40</v>
      </c>
      <c r="Z15" s="15" t="s">
        <v>43</v>
      </c>
    </row>
    <row r="16" spans="2:26" s="6" customFormat="1" ht="45" customHeight="1" x14ac:dyDescent="0.25">
      <c r="B16" s="14">
        <v>8</v>
      </c>
      <c r="C16" s="5" t="s">
        <v>44</v>
      </c>
      <c r="D16" s="7" t="s">
        <v>45</v>
      </c>
      <c r="E16" s="11" t="s">
        <v>46</v>
      </c>
      <c r="F16" s="12" t="s">
        <v>46</v>
      </c>
      <c r="G16" s="13" t="s">
        <v>46</v>
      </c>
      <c r="H16" s="31">
        <v>1</v>
      </c>
      <c r="I16" s="41"/>
      <c r="J16" s="42"/>
      <c r="K16" s="43">
        <v>79430000</v>
      </c>
      <c r="L16" s="41"/>
      <c r="M16" s="42"/>
      <c r="N16" s="43">
        <v>85487000</v>
      </c>
      <c r="O16" s="41"/>
      <c r="P16" s="42"/>
      <c r="Q16" s="43">
        <v>91998200</v>
      </c>
      <c r="R16" s="46"/>
      <c r="S16" s="46"/>
      <c r="T16" s="46">
        <v>98998400</v>
      </c>
      <c r="U16" s="46"/>
      <c r="V16" s="46"/>
      <c r="W16" s="46">
        <v>106523400</v>
      </c>
      <c r="X16" s="44">
        <f>K16+N16+Q16+T16+W16</f>
        <v>462437000</v>
      </c>
      <c r="Y16" s="39" t="s">
        <v>47</v>
      </c>
      <c r="Z16" s="15" t="s">
        <v>48</v>
      </c>
    </row>
    <row r="17" spans="2:26" s="6" customFormat="1" ht="45" customHeight="1" x14ac:dyDescent="0.25">
      <c r="B17" s="14">
        <v>9</v>
      </c>
      <c r="C17" s="5" t="s">
        <v>51</v>
      </c>
      <c r="D17" s="7" t="s">
        <v>52</v>
      </c>
      <c r="E17" s="11" t="s">
        <v>53</v>
      </c>
      <c r="F17" s="12" t="s">
        <v>54</v>
      </c>
      <c r="G17" s="13" t="s">
        <v>55</v>
      </c>
      <c r="H17" s="31" t="s">
        <v>56</v>
      </c>
      <c r="I17" s="41">
        <v>676</v>
      </c>
      <c r="J17" s="42">
        <v>859600</v>
      </c>
      <c r="K17" s="43">
        <v>581089600</v>
      </c>
      <c r="L17" s="41">
        <v>676</v>
      </c>
      <c r="M17" s="42">
        <v>859600</v>
      </c>
      <c r="N17" s="43">
        <v>581089600</v>
      </c>
      <c r="O17" s="41">
        <v>676</v>
      </c>
      <c r="P17" s="42">
        <v>859600</v>
      </c>
      <c r="Q17" s="43">
        <v>581089600</v>
      </c>
      <c r="R17" s="46">
        <v>676</v>
      </c>
      <c r="S17" s="46">
        <v>859600</v>
      </c>
      <c r="T17" s="46">
        <v>581089600</v>
      </c>
      <c r="U17" s="46"/>
      <c r="V17" s="46"/>
      <c r="W17" s="46"/>
      <c r="X17" s="44">
        <v>2324358400</v>
      </c>
      <c r="Y17" s="39" t="s">
        <v>57</v>
      </c>
      <c r="Z17" s="15" t="s">
        <v>58</v>
      </c>
    </row>
    <row r="18" spans="2:26" s="6" customFormat="1" ht="45" customHeight="1" x14ac:dyDescent="0.25">
      <c r="B18" s="14">
        <v>10</v>
      </c>
      <c r="C18" s="5" t="s">
        <v>51</v>
      </c>
      <c r="D18" s="7" t="s">
        <v>52</v>
      </c>
      <c r="E18" s="11" t="s">
        <v>53</v>
      </c>
      <c r="F18" s="12" t="s">
        <v>54</v>
      </c>
      <c r="G18" s="13" t="s">
        <v>59</v>
      </c>
      <c r="H18" s="31" t="s">
        <v>56</v>
      </c>
      <c r="I18" s="41">
        <v>568</v>
      </c>
      <c r="J18" s="42">
        <v>1050000</v>
      </c>
      <c r="K18" s="43">
        <v>596400000</v>
      </c>
      <c r="L18" s="41">
        <v>568</v>
      </c>
      <c r="M18" s="42">
        <v>1050000</v>
      </c>
      <c r="N18" s="43">
        <v>596400000</v>
      </c>
      <c r="O18" s="41">
        <v>568</v>
      </c>
      <c r="P18" s="42">
        <v>1050000</v>
      </c>
      <c r="Q18" s="43">
        <v>596400000</v>
      </c>
      <c r="R18" s="46">
        <v>568</v>
      </c>
      <c r="S18" s="46">
        <v>1050000</v>
      </c>
      <c r="T18" s="46">
        <v>596400000</v>
      </c>
      <c r="U18" s="46"/>
      <c r="V18" s="46"/>
      <c r="W18" s="46"/>
      <c r="X18" s="44">
        <v>2385600000</v>
      </c>
      <c r="Y18" s="39" t="s">
        <v>57</v>
      </c>
      <c r="Z18" s="15" t="s">
        <v>58</v>
      </c>
    </row>
    <row r="19" spans="2:26" s="6" customFormat="1" ht="45" customHeight="1" x14ac:dyDescent="0.25">
      <c r="B19" s="14">
        <v>11</v>
      </c>
      <c r="C19" s="5" t="s">
        <v>51</v>
      </c>
      <c r="D19" s="7" t="s">
        <v>52</v>
      </c>
      <c r="E19" s="11" t="s">
        <v>53</v>
      </c>
      <c r="F19" s="12" t="s">
        <v>54</v>
      </c>
      <c r="G19" s="13" t="s">
        <v>60</v>
      </c>
      <c r="H19" s="31" t="s">
        <v>56</v>
      </c>
      <c r="I19" s="41">
        <v>18418</v>
      </c>
      <c r="J19" s="42">
        <v>848750</v>
      </c>
      <c r="K19" s="43">
        <v>15632277500</v>
      </c>
      <c r="L19" s="41">
        <v>18418</v>
      </c>
      <c r="M19" s="42">
        <v>848750</v>
      </c>
      <c r="N19" s="43">
        <v>15632277500</v>
      </c>
      <c r="O19" s="41">
        <v>18418</v>
      </c>
      <c r="P19" s="42">
        <v>848750</v>
      </c>
      <c r="Q19" s="43">
        <v>15632277500</v>
      </c>
      <c r="R19" s="46">
        <v>18418</v>
      </c>
      <c r="S19" s="46">
        <v>848750</v>
      </c>
      <c r="T19" s="46">
        <v>15632277500</v>
      </c>
      <c r="U19" s="46"/>
      <c r="V19" s="46"/>
      <c r="W19" s="46"/>
      <c r="X19" s="44">
        <v>62529110000</v>
      </c>
      <c r="Y19" s="39" t="s">
        <v>57</v>
      </c>
      <c r="Z19" s="15" t="s">
        <v>58</v>
      </c>
    </row>
    <row r="20" spans="2:26" s="6" customFormat="1" ht="45" customHeight="1" x14ac:dyDescent="0.25">
      <c r="B20" s="14">
        <v>12</v>
      </c>
      <c r="C20" s="5" t="s">
        <v>51</v>
      </c>
      <c r="D20" s="7" t="s">
        <v>52</v>
      </c>
      <c r="E20" s="11" t="s">
        <v>53</v>
      </c>
      <c r="F20" s="12" t="s">
        <v>54</v>
      </c>
      <c r="G20" s="13" t="s">
        <v>61</v>
      </c>
      <c r="H20" s="31" t="s">
        <v>56</v>
      </c>
      <c r="I20" s="41">
        <v>4788</v>
      </c>
      <c r="J20" s="42">
        <v>856600</v>
      </c>
      <c r="K20" s="43">
        <v>4101400800</v>
      </c>
      <c r="L20" s="41">
        <v>4788</v>
      </c>
      <c r="M20" s="42">
        <v>856600</v>
      </c>
      <c r="N20" s="43">
        <v>4101400800</v>
      </c>
      <c r="O20" s="41">
        <v>4788</v>
      </c>
      <c r="P20" s="42">
        <v>856600</v>
      </c>
      <c r="Q20" s="43">
        <v>4101400800</v>
      </c>
      <c r="R20" s="46">
        <v>4788</v>
      </c>
      <c r="S20" s="46">
        <v>856600</v>
      </c>
      <c r="T20" s="46">
        <v>4101400800</v>
      </c>
      <c r="U20" s="46"/>
      <c r="V20" s="46"/>
      <c r="W20" s="46"/>
      <c r="X20" s="44">
        <v>16405603200</v>
      </c>
      <c r="Y20" s="39" t="s">
        <v>57</v>
      </c>
      <c r="Z20" s="15" t="s">
        <v>58</v>
      </c>
    </row>
    <row r="21" spans="2:26" s="6" customFormat="1" ht="45" customHeight="1" x14ac:dyDescent="0.25">
      <c r="B21" s="14">
        <v>13</v>
      </c>
      <c r="C21" s="5" t="s">
        <v>51</v>
      </c>
      <c r="D21" s="7" t="s">
        <v>52</v>
      </c>
      <c r="E21" s="11" t="s">
        <v>53</v>
      </c>
      <c r="F21" s="12" t="s">
        <v>54</v>
      </c>
      <c r="G21" s="13" t="s">
        <v>62</v>
      </c>
      <c r="H21" s="31" t="s">
        <v>56</v>
      </c>
      <c r="I21" s="41">
        <v>574.70399999999995</v>
      </c>
      <c r="J21" s="42">
        <v>1373142.5</v>
      </c>
      <c r="K21" s="43">
        <v>789150487.31999993</v>
      </c>
      <c r="L21" s="41">
        <v>574.70399999999995</v>
      </c>
      <c r="M21" s="42">
        <v>1373142.5</v>
      </c>
      <c r="N21" s="43">
        <v>789150487.31999993</v>
      </c>
      <c r="O21" s="41">
        <v>574.70399999999995</v>
      </c>
      <c r="P21" s="42">
        <v>1373142.5</v>
      </c>
      <c r="Q21" s="43">
        <v>789150487.31999993</v>
      </c>
      <c r="R21" s="46">
        <v>574.70399999999995</v>
      </c>
      <c r="S21" s="46">
        <v>1373142.5</v>
      </c>
      <c r="T21" s="46">
        <v>789150487.31999993</v>
      </c>
      <c r="U21" s="46"/>
      <c r="V21" s="46"/>
      <c r="W21" s="46"/>
      <c r="X21" s="44">
        <v>3156601949.2799997</v>
      </c>
      <c r="Y21" s="39" t="s">
        <v>57</v>
      </c>
      <c r="Z21" s="15" t="s">
        <v>58</v>
      </c>
    </row>
    <row r="22" spans="2:26" s="6" customFormat="1" ht="45" customHeight="1" x14ac:dyDescent="0.25">
      <c r="B22" s="14">
        <v>14</v>
      </c>
      <c r="C22" s="5" t="s">
        <v>51</v>
      </c>
      <c r="D22" s="7" t="s">
        <v>52</v>
      </c>
      <c r="E22" s="11" t="s">
        <v>53</v>
      </c>
      <c r="F22" s="12" t="s">
        <v>54</v>
      </c>
      <c r="G22" s="13" t="s">
        <v>63</v>
      </c>
      <c r="H22" s="31" t="s">
        <v>56</v>
      </c>
      <c r="I22" s="41">
        <v>495.69</v>
      </c>
      <c r="J22" s="42">
        <v>1352276.5</v>
      </c>
      <c r="K22" s="43">
        <v>670309938.28499997</v>
      </c>
      <c r="L22" s="41">
        <v>495.69</v>
      </c>
      <c r="M22" s="42">
        <v>1352276.5</v>
      </c>
      <c r="N22" s="43">
        <v>670309938.28499997</v>
      </c>
      <c r="O22" s="41">
        <v>495.69</v>
      </c>
      <c r="P22" s="42">
        <v>1352276.5</v>
      </c>
      <c r="Q22" s="43">
        <v>670309938.28499997</v>
      </c>
      <c r="R22" s="46">
        <v>495.69</v>
      </c>
      <c r="S22" s="46">
        <v>1352276.5</v>
      </c>
      <c r="T22" s="46">
        <v>670309938.28499997</v>
      </c>
      <c r="U22" s="46"/>
      <c r="V22" s="46"/>
      <c r="W22" s="46"/>
      <c r="X22" s="44">
        <v>2681239753.1399999</v>
      </c>
      <c r="Y22" s="39" t="s">
        <v>57</v>
      </c>
      <c r="Z22" s="15" t="s">
        <v>58</v>
      </c>
    </row>
    <row r="23" spans="2:26" s="6" customFormat="1" ht="45" customHeight="1" x14ac:dyDescent="0.25">
      <c r="B23" s="14">
        <v>15</v>
      </c>
      <c r="C23" s="5" t="s">
        <v>51</v>
      </c>
      <c r="D23" s="7" t="s">
        <v>64</v>
      </c>
      <c r="E23" s="11" t="s">
        <v>65</v>
      </c>
      <c r="F23" s="12" t="s">
        <v>66</v>
      </c>
      <c r="G23" s="13" t="s">
        <v>67</v>
      </c>
      <c r="H23" s="31" t="s">
        <v>14</v>
      </c>
      <c r="I23" s="41">
        <v>143376.79999999999</v>
      </c>
      <c r="J23" s="42">
        <v>24239</v>
      </c>
      <c r="K23" s="43">
        <v>3475310255.1999998</v>
      </c>
      <c r="L23" s="41">
        <v>143376.79999999999</v>
      </c>
      <c r="M23" s="42">
        <v>24239</v>
      </c>
      <c r="N23" s="43">
        <v>3475310255.1999998</v>
      </c>
      <c r="O23" s="41">
        <v>128015</v>
      </c>
      <c r="P23" s="42">
        <v>24239</v>
      </c>
      <c r="Q23" s="43">
        <v>3102955585</v>
      </c>
      <c r="R23" s="46">
        <v>128015</v>
      </c>
      <c r="S23" s="46">
        <v>24239</v>
      </c>
      <c r="T23" s="46">
        <v>3102955585</v>
      </c>
      <c r="U23" s="46"/>
      <c r="V23" s="46"/>
      <c r="W23" s="46"/>
      <c r="X23" s="44">
        <v>13156531680.4</v>
      </c>
      <c r="Y23" s="39" t="s">
        <v>57</v>
      </c>
      <c r="Z23" s="15" t="s">
        <v>58</v>
      </c>
    </row>
    <row r="24" spans="2:26" s="6" customFormat="1" ht="45" customHeight="1" x14ac:dyDescent="0.25">
      <c r="B24" s="14">
        <v>16</v>
      </c>
      <c r="C24" s="5" t="s">
        <v>51</v>
      </c>
      <c r="D24" s="7" t="s">
        <v>64</v>
      </c>
      <c r="E24" s="11" t="s">
        <v>65</v>
      </c>
      <c r="F24" s="12" t="s">
        <v>66</v>
      </c>
      <c r="G24" s="13" t="s">
        <v>68</v>
      </c>
      <c r="H24" s="31" t="s">
        <v>14</v>
      </c>
      <c r="I24" s="41">
        <v>164620.4</v>
      </c>
      <c r="J24" s="42">
        <v>26026</v>
      </c>
      <c r="K24" s="43">
        <v>4284410530.3999996</v>
      </c>
      <c r="L24" s="41">
        <v>164620.4</v>
      </c>
      <c r="M24" s="42">
        <v>26026</v>
      </c>
      <c r="N24" s="43">
        <v>4284410530.3999996</v>
      </c>
      <c r="O24" s="41">
        <v>152861.79999999999</v>
      </c>
      <c r="P24" s="42">
        <v>26026</v>
      </c>
      <c r="Q24" s="43">
        <v>3978381206.7999997</v>
      </c>
      <c r="R24" s="46">
        <v>152861.79999999999</v>
      </c>
      <c r="S24" s="46">
        <v>26026</v>
      </c>
      <c r="T24" s="46">
        <v>3978381206.7999997</v>
      </c>
      <c r="U24" s="46"/>
      <c r="V24" s="46"/>
      <c r="W24" s="46"/>
      <c r="X24" s="44">
        <v>16525583474.399998</v>
      </c>
      <c r="Y24" s="39" t="s">
        <v>57</v>
      </c>
      <c r="Z24" s="15" t="s">
        <v>58</v>
      </c>
    </row>
    <row r="25" spans="2:26" s="6" customFormat="1" ht="45" customHeight="1" x14ac:dyDescent="0.25">
      <c r="B25" s="14">
        <v>17</v>
      </c>
      <c r="C25" s="5" t="s">
        <v>51</v>
      </c>
      <c r="D25" s="7" t="s">
        <v>64</v>
      </c>
      <c r="E25" s="11" t="s">
        <v>65</v>
      </c>
      <c r="F25" s="12" t="s">
        <v>66</v>
      </c>
      <c r="G25" s="13" t="s">
        <v>69</v>
      </c>
      <c r="H25" s="31" t="s">
        <v>14</v>
      </c>
      <c r="I25" s="41">
        <v>47149.2</v>
      </c>
      <c r="J25" s="42">
        <v>24587</v>
      </c>
      <c r="K25" s="43">
        <v>1159257380.3999999</v>
      </c>
      <c r="L25" s="41">
        <v>43781.4</v>
      </c>
      <c r="M25" s="42">
        <v>24587</v>
      </c>
      <c r="N25" s="43">
        <v>1076453281.8</v>
      </c>
      <c r="O25" s="41">
        <v>43781.4</v>
      </c>
      <c r="P25" s="42">
        <v>24587</v>
      </c>
      <c r="Q25" s="43">
        <v>1076453281.8</v>
      </c>
      <c r="R25" s="46">
        <v>43781.4</v>
      </c>
      <c r="S25" s="46">
        <v>24587</v>
      </c>
      <c r="T25" s="46">
        <v>1076453281.8</v>
      </c>
      <c r="U25" s="46"/>
      <c r="V25" s="46"/>
      <c r="W25" s="46"/>
      <c r="X25" s="44">
        <v>4388617225.8000002</v>
      </c>
      <c r="Y25" s="39" t="s">
        <v>57</v>
      </c>
      <c r="Z25" s="15" t="s">
        <v>58</v>
      </c>
    </row>
    <row r="26" spans="2:26" s="6" customFormat="1" ht="45" customHeight="1" x14ac:dyDescent="0.25">
      <c r="B26" s="14">
        <v>18</v>
      </c>
      <c r="C26" s="5" t="s">
        <v>51</v>
      </c>
      <c r="D26" s="7" t="s">
        <v>64</v>
      </c>
      <c r="E26" s="11" t="s">
        <v>65</v>
      </c>
      <c r="F26" s="12" t="s">
        <v>66</v>
      </c>
      <c r="G26" s="13" t="s">
        <v>70</v>
      </c>
      <c r="H26" s="31" t="s">
        <v>14</v>
      </c>
      <c r="I26" s="41">
        <v>48258</v>
      </c>
      <c r="J26" s="42">
        <v>26495</v>
      </c>
      <c r="K26" s="43">
        <v>1278595710</v>
      </c>
      <c r="L26" s="41">
        <v>44811</v>
      </c>
      <c r="M26" s="42">
        <v>26495</v>
      </c>
      <c r="N26" s="43">
        <v>1187267445</v>
      </c>
      <c r="O26" s="41">
        <v>44811</v>
      </c>
      <c r="P26" s="42">
        <v>26495</v>
      </c>
      <c r="Q26" s="43">
        <v>1187267445</v>
      </c>
      <c r="R26" s="46">
        <v>44811</v>
      </c>
      <c r="S26" s="46">
        <v>26495</v>
      </c>
      <c r="T26" s="46">
        <v>1187267445</v>
      </c>
      <c r="U26" s="46"/>
      <c r="V26" s="46"/>
      <c r="W26" s="46"/>
      <c r="X26" s="44">
        <v>4840398045</v>
      </c>
      <c r="Y26" s="39" t="s">
        <v>57</v>
      </c>
      <c r="Z26" s="15" t="s">
        <v>58</v>
      </c>
    </row>
    <row r="27" spans="2:26" s="6" customFormat="1" ht="45" customHeight="1" x14ac:dyDescent="0.25">
      <c r="B27" s="14">
        <v>19</v>
      </c>
      <c r="C27" s="5" t="s">
        <v>51</v>
      </c>
      <c r="D27" s="7" t="s">
        <v>64</v>
      </c>
      <c r="E27" s="11" t="s">
        <v>65</v>
      </c>
      <c r="F27" s="12" t="s">
        <v>66</v>
      </c>
      <c r="G27" s="13" t="s">
        <v>71</v>
      </c>
      <c r="H27" s="31" t="s">
        <v>14</v>
      </c>
      <c r="I27" s="41">
        <v>1890</v>
      </c>
      <c r="J27" s="42">
        <v>6950</v>
      </c>
      <c r="K27" s="43">
        <v>13135500</v>
      </c>
      <c r="L27" s="41">
        <v>1755</v>
      </c>
      <c r="M27" s="42">
        <v>6950</v>
      </c>
      <c r="N27" s="43">
        <v>12197250</v>
      </c>
      <c r="O27" s="41">
        <v>1755</v>
      </c>
      <c r="P27" s="42">
        <v>6950</v>
      </c>
      <c r="Q27" s="43">
        <v>12197250</v>
      </c>
      <c r="R27" s="46">
        <v>1755</v>
      </c>
      <c r="S27" s="46">
        <v>6950</v>
      </c>
      <c r="T27" s="46">
        <v>12197250</v>
      </c>
      <c r="U27" s="46"/>
      <c r="V27" s="46"/>
      <c r="W27" s="46"/>
      <c r="X27" s="44">
        <v>49727250</v>
      </c>
      <c r="Y27" s="39" t="s">
        <v>57</v>
      </c>
      <c r="Z27" s="15" t="s">
        <v>58</v>
      </c>
    </row>
    <row r="28" spans="2:26" s="6" customFormat="1" ht="45" customHeight="1" x14ac:dyDescent="0.25">
      <c r="B28" s="14">
        <v>20</v>
      </c>
      <c r="C28" s="5" t="s">
        <v>51</v>
      </c>
      <c r="D28" s="7" t="s">
        <v>64</v>
      </c>
      <c r="E28" s="11" t="s">
        <v>65</v>
      </c>
      <c r="F28" s="12" t="s">
        <v>66</v>
      </c>
      <c r="G28" s="13" t="s">
        <v>72</v>
      </c>
      <c r="H28" s="31" t="s">
        <v>14</v>
      </c>
      <c r="I28" s="41">
        <v>1512</v>
      </c>
      <c r="J28" s="42">
        <v>10780</v>
      </c>
      <c r="K28" s="43">
        <v>16299360</v>
      </c>
      <c r="L28" s="41">
        <v>1404</v>
      </c>
      <c r="M28" s="42">
        <v>10780</v>
      </c>
      <c r="N28" s="43">
        <v>15135120</v>
      </c>
      <c r="O28" s="41">
        <v>1404</v>
      </c>
      <c r="P28" s="42">
        <v>10780</v>
      </c>
      <c r="Q28" s="43">
        <v>15135120</v>
      </c>
      <c r="R28" s="46">
        <v>1404</v>
      </c>
      <c r="S28" s="46">
        <v>10780</v>
      </c>
      <c r="T28" s="46">
        <v>15135120</v>
      </c>
      <c r="U28" s="46"/>
      <c r="V28" s="46"/>
      <c r="W28" s="46"/>
      <c r="X28" s="44">
        <v>61704720</v>
      </c>
      <c r="Y28" s="39" t="s">
        <v>57</v>
      </c>
      <c r="Z28" s="15" t="s">
        <v>58</v>
      </c>
    </row>
    <row r="29" spans="2:26" s="6" customFormat="1" ht="45" customHeight="1" x14ac:dyDescent="0.25">
      <c r="B29" s="14">
        <v>21</v>
      </c>
      <c r="C29" s="5" t="s">
        <v>51</v>
      </c>
      <c r="D29" s="7" t="s">
        <v>64</v>
      </c>
      <c r="E29" s="11" t="s">
        <v>65</v>
      </c>
      <c r="F29" s="12" t="s">
        <v>66</v>
      </c>
      <c r="G29" s="13" t="s">
        <v>73</v>
      </c>
      <c r="H29" s="31" t="s">
        <v>14</v>
      </c>
      <c r="I29" s="41">
        <v>1890</v>
      </c>
      <c r="J29" s="42">
        <v>12596</v>
      </c>
      <c r="K29" s="43">
        <v>23806440</v>
      </c>
      <c r="L29" s="41">
        <v>1755</v>
      </c>
      <c r="M29" s="42">
        <v>12596</v>
      </c>
      <c r="N29" s="43">
        <v>22105980</v>
      </c>
      <c r="O29" s="41">
        <v>1755</v>
      </c>
      <c r="P29" s="42">
        <v>12596</v>
      </c>
      <c r="Q29" s="43">
        <v>22105980</v>
      </c>
      <c r="R29" s="46">
        <v>1755</v>
      </c>
      <c r="S29" s="46">
        <v>12596</v>
      </c>
      <c r="T29" s="46">
        <v>22105980</v>
      </c>
      <c r="U29" s="46"/>
      <c r="V29" s="46"/>
      <c r="W29" s="46"/>
      <c r="X29" s="44">
        <v>90124380</v>
      </c>
      <c r="Y29" s="39" t="s">
        <v>57</v>
      </c>
      <c r="Z29" s="15" t="s">
        <v>58</v>
      </c>
    </row>
    <row r="30" spans="2:26" s="6" customFormat="1" ht="45" customHeight="1" x14ac:dyDescent="0.25">
      <c r="B30" s="14">
        <v>22</v>
      </c>
      <c r="C30" s="5" t="s">
        <v>51</v>
      </c>
      <c r="D30" s="7" t="s">
        <v>64</v>
      </c>
      <c r="E30" s="11" t="s">
        <v>65</v>
      </c>
      <c r="F30" s="12" t="s">
        <v>66</v>
      </c>
      <c r="G30" s="13" t="s">
        <v>74</v>
      </c>
      <c r="H30" s="31" t="s">
        <v>14</v>
      </c>
      <c r="I30" s="41">
        <v>1260</v>
      </c>
      <c r="J30" s="42">
        <v>13899</v>
      </c>
      <c r="K30" s="43">
        <v>17512740</v>
      </c>
      <c r="L30" s="41">
        <v>1170</v>
      </c>
      <c r="M30" s="42">
        <v>13899</v>
      </c>
      <c r="N30" s="43">
        <v>16261830</v>
      </c>
      <c r="O30" s="41">
        <v>1170</v>
      </c>
      <c r="P30" s="42">
        <v>13899</v>
      </c>
      <c r="Q30" s="43">
        <v>16261830</v>
      </c>
      <c r="R30" s="46">
        <v>1170</v>
      </c>
      <c r="S30" s="46">
        <v>13899</v>
      </c>
      <c r="T30" s="46">
        <v>16261830</v>
      </c>
      <c r="U30" s="46"/>
      <c r="V30" s="46"/>
      <c r="W30" s="46"/>
      <c r="X30" s="44">
        <v>66298230</v>
      </c>
      <c r="Y30" s="39" t="s">
        <v>57</v>
      </c>
      <c r="Z30" s="15" t="s">
        <v>58</v>
      </c>
    </row>
    <row r="31" spans="2:26" s="6" customFormat="1" ht="45" customHeight="1" x14ac:dyDescent="0.25">
      <c r="B31" s="14">
        <v>23</v>
      </c>
      <c r="C31" s="5" t="s">
        <v>28</v>
      </c>
      <c r="D31" s="7" t="s">
        <v>75</v>
      </c>
      <c r="E31" s="11" t="s">
        <v>76</v>
      </c>
      <c r="F31" s="12" t="s">
        <v>77</v>
      </c>
      <c r="G31" s="13" t="s">
        <v>78</v>
      </c>
      <c r="H31" s="31" t="s">
        <v>14</v>
      </c>
      <c r="I31" s="41">
        <v>8.6876999999999995</v>
      </c>
      <c r="J31" s="42">
        <v>14500000</v>
      </c>
      <c r="K31" s="43">
        <v>125971650</v>
      </c>
      <c r="L31" s="41">
        <v>8.6876999999999995</v>
      </c>
      <c r="M31" s="42">
        <v>14500000</v>
      </c>
      <c r="N31" s="43">
        <v>125971650</v>
      </c>
      <c r="O31" s="41">
        <v>8.6876999999999995</v>
      </c>
      <c r="P31" s="42">
        <v>14500000</v>
      </c>
      <c r="Q31" s="43">
        <v>125971650</v>
      </c>
      <c r="R31" s="46">
        <v>8.6876999999999995</v>
      </c>
      <c r="S31" s="46">
        <v>14500000</v>
      </c>
      <c r="T31" s="46">
        <v>125971650</v>
      </c>
      <c r="U31" s="46"/>
      <c r="V31" s="46"/>
      <c r="W31" s="46"/>
      <c r="X31" s="44">
        <v>503886600</v>
      </c>
      <c r="Y31" s="39" t="s">
        <v>57</v>
      </c>
      <c r="Z31" s="15" t="s">
        <v>58</v>
      </c>
    </row>
    <row r="32" spans="2:26" s="6" customFormat="1" ht="45" customHeight="1" x14ac:dyDescent="0.25">
      <c r="B32" s="14">
        <v>24</v>
      </c>
      <c r="C32" s="5" t="s">
        <v>28</v>
      </c>
      <c r="D32" s="7" t="s">
        <v>79</v>
      </c>
      <c r="E32" s="11" t="s">
        <v>80</v>
      </c>
      <c r="F32" s="12" t="s">
        <v>81</v>
      </c>
      <c r="G32" s="13" t="s">
        <v>82</v>
      </c>
      <c r="H32" s="31" t="s">
        <v>14</v>
      </c>
      <c r="I32" s="41">
        <v>6.7571000000000003</v>
      </c>
      <c r="J32" s="42">
        <v>35000000</v>
      </c>
      <c r="K32" s="43">
        <v>236498500</v>
      </c>
      <c r="L32" s="41">
        <v>6.7571000000000003</v>
      </c>
      <c r="M32" s="42">
        <v>35000000</v>
      </c>
      <c r="N32" s="43">
        <v>236498500</v>
      </c>
      <c r="O32" s="41">
        <v>6.7571000000000003</v>
      </c>
      <c r="P32" s="42">
        <v>35000000</v>
      </c>
      <c r="Q32" s="43">
        <v>236498500</v>
      </c>
      <c r="R32" s="46">
        <v>6.7571000000000003</v>
      </c>
      <c r="S32" s="46">
        <v>35000000</v>
      </c>
      <c r="T32" s="46">
        <v>236498500</v>
      </c>
      <c r="U32" s="46"/>
      <c r="V32" s="46"/>
      <c r="W32" s="46"/>
      <c r="X32" s="44">
        <v>945994000</v>
      </c>
      <c r="Y32" s="39" t="s">
        <v>57</v>
      </c>
      <c r="Z32" s="15" t="s">
        <v>58</v>
      </c>
    </row>
    <row r="33" spans="2:27" x14ac:dyDescent="0.25">
      <c r="B33" s="16"/>
      <c r="C33" s="22"/>
      <c r="D33" s="22"/>
      <c r="E33" s="22" t="s">
        <v>83</v>
      </c>
      <c r="F33" s="22"/>
      <c r="G33" s="22"/>
      <c r="H33" s="32"/>
      <c r="I33" s="37">
        <f t="shared" ref="I33:J33" si="5">SUM(I9:I32)</f>
        <v>793163353.23880005</v>
      </c>
      <c r="J33" s="37">
        <f t="shared" si="5"/>
        <v>59928460331.626457</v>
      </c>
      <c r="K33" s="37">
        <f>SUM(K9:K32)</f>
        <v>109399791426.28584</v>
      </c>
      <c r="L33" s="37">
        <f t="shared" ref="L33:X33" si="6">SUM(L9:L32)</f>
        <v>428213.4388</v>
      </c>
      <c r="M33" s="37">
        <f t="shared" si="6"/>
        <v>68453200811.918594</v>
      </c>
      <c r="N33" s="37">
        <f t="shared" si="6"/>
        <v>101304942038.9236</v>
      </c>
      <c r="O33" s="37">
        <f t="shared" si="6"/>
        <v>401093.03880000004</v>
      </c>
      <c r="P33" s="37">
        <f t="shared" si="6"/>
        <v>71806842321.143478</v>
      </c>
      <c r="Q33" s="37">
        <f t="shared" si="6"/>
        <v>103986710754.3485</v>
      </c>
      <c r="R33" s="37">
        <f t="shared" si="6"/>
        <v>401089.03880000004</v>
      </c>
      <c r="S33" s="37">
        <f t="shared" si="6"/>
        <v>55985941</v>
      </c>
      <c r="T33" s="37">
        <f t="shared" si="6"/>
        <v>32242854574.204998</v>
      </c>
      <c r="U33" s="37">
        <f t="shared" si="6"/>
        <v>0</v>
      </c>
      <c r="V33" s="37">
        <f t="shared" si="6"/>
        <v>0</v>
      </c>
      <c r="W33" s="37">
        <f t="shared" si="6"/>
        <v>106523400</v>
      </c>
      <c r="X33" s="37">
        <f t="shared" si="6"/>
        <v>347040822193.763</v>
      </c>
      <c r="Y33" s="34"/>
      <c r="Z33" s="23"/>
      <c r="AA33" s="8"/>
    </row>
    <row r="35" spans="2:27" x14ac:dyDescent="0.25"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Z35" s="8"/>
    </row>
    <row r="36" spans="2:27" x14ac:dyDescent="0.25"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2:27" x14ac:dyDescent="0.25"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2:27" x14ac:dyDescent="0.25"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2:27" x14ac:dyDescent="0.25"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</sheetData>
  <mergeCells count="17">
    <mergeCell ref="B3:Z3"/>
    <mergeCell ref="B4:Z4"/>
    <mergeCell ref="B5:B6"/>
    <mergeCell ref="C5:C6"/>
    <mergeCell ref="D5:D6"/>
    <mergeCell ref="E5:E6"/>
    <mergeCell ref="F5:F6"/>
    <mergeCell ref="G5:G6"/>
    <mergeCell ref="H5:H6"/>
    <mergeCell ref="Y5:Y6"/>
    <mergeCell ref="Z5:Z6"/>
    <mergeCell ref="I5:K5"/>
    <mergeCell ref="R5:T5"/>
    <mergeCell ref="U5:W5"/>
    <mergeCell ref="L5:N5"/>
    <mergeCell ref="O5:Q5"/>
    <mergeCell ref="X5:X6"/>
  </mergeCells>
  <pageMargins left="0.7" right="0.7" top="0.75" bottom="0.75" header="0.3" footer="0.3"/>
  <pageSetup paperSize="9" scale="4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17EB07B-5C3B-4E9B-9AA1-E2708ADC9168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73-1-3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Калбаев Канат</dc:creator>
  <cp:lastModifiedBy>Бабакулова Алия</cp:lastModifiedBy>
  <cp:lastPrinted>2024-10-04T06:20:36Z</cp:lastPrinted>
  <dcterms:created xsi:type="dcterms:W3CDTF">2022-12-20T07:14:42Z</dcterms:created>
  <dcterms:modified xsi:type="dcterms:W3CDTF">2024-11-05T10:05:06Z</dcterms:modified>
</cp:coreProperties>
</file>